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4A818BEC-3F5C-40CE-8753-B6A385245D19}" xr6:coauthVersionLast="47" xr6:coauthVersionMax="47" xr10:uidLastSave="{00000000-0000-0000-0000-000000000000}"/>
  <workbookProtection workbookAlgorithmName="SHA-512" workbookHashValue="7FYhOU6ZptqDqhCKBwqHh4L4Alxc75B3sP397/KhhCd1qVcSco5xQX5if7Zz29BZo7fk7MHie4/cFaMfO/ccmQ==" workbookSaltValue="8iFgGg0/Sn705fxdPU2rHw==" workbookSpinCount="100000" lockStructure="1"/>
  <bookViews>
    <workbookView xWindow="-120" yWindow="-120" windowWidth="29040" windowHeight="15840" xr2:uid="{E349A5F1-817E-458F-B673-857C8C71BE48}"/>
  </bookViews>
  <sheets>
    <sheet name="Lot 3_Budget Koutiala Yoross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9" i="1" s="1"/>
  <c r="C35" i="1"/>
  <c r="E35" i="1" s="1"/>
  <c r="E34" i="1"/>
  <c r="C33" i="1"/>
  <c r="E33" i="1" s="1"/>
  <c r="C32" i="1"/>
  <c r="E32" i="1" s="1"/>
  <c r="C31" i="1"/>
  <c r="E31" i="1" s="1"/>
  <c r="C30" i="1"/>
  <c r="E30" i="1" s="1"/>
  <c r="C29" i="1"/>
  <c r="E29" i="1" s="1"/>
  <c r="E28" i="1"/>
  <c r="C28" i="1"/>
  <c r="C27" i="1"/>
  <c r="E27" i="1" s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1" i="1"/>
  <c r="E11" i="1" s="1"/>
  <c r="C10" i="1"/>
  <c r="E10" i="1" s="1"/>
  <c r="C9" i="1"/>
  <c r="E9" i="1" s="1"/>
  <c r="E12" i="1" s="1"/>
  <c r="E13" i="1" l="1"/>
  <c r="E14" i="1"/>
  <c r="E36" i="1"/>
  <c r="E24" i="1"/>
  <c r="E40" i="1" l="1"/>
</calcChain>
</file>

<file path=xl/sharedStrings.xml><?xml version="1.0" encoding="utf-8"?>
<sst xmlns="http://schemas.openxmlformats.org/spreadsheetml/2006/main" count="48" uniqueCount="40">
  <si>
    <t>ATTACHMENT B</t>
  </si>
  <si>
    <t>BUDGET</t>
  </si>
  <si>
    <t>DIRECT LABOR</t>
  </si>
  <si>
    <t xml:space="preserve"> </t>
  </si>
  <si>
    <t xml:space="preserve">  Month</t>
  </si>
  <si>
    <t>Position</t>
  </si>
  <si>
    <t>Rate</t>
  </si>
  <si>
    <t xml:space="preserve">    (Basis)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</si>
  <si>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</si>
  <si>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</si>
  <si>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</si>
  <si>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</si>
  <si>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</si>
  <si>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</si>
  <si>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</si>
  <si>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</si>
  <si>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</si>
  <si>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</si>
  <si>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</si>
  <si>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</si>
  <si>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</si>
  <si>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</si>
  <si>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</si>
  <si>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</si>
  <si>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</si>
  <si>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</si>
  <si>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</si>
  <si>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</si>
  <si>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4 representant par village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</si>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</sst>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sz val="10"/>
      <color rgb="FF000000"/>
      <name val="Gill Sans MT"/>
      <family val="2"/>
    </font>
    <font>
      <sz val="10"/>
      <name val="Gill Sans MT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9AA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14" fontId="1" fillId="0" borderId="0" xfId="0" applyNumberFormat="1" applyFont="1" applyBorder="1" applyAlignment="1">
      <alignment horizontal="left"/>
    </xf>
    <xf numFmtId="165" fontId="1" fillId="0" borderId="0" xfId="1" applyNumberFormat="1" applyFont="1" applyBorder="1"/>
    <xf numFmtId="165" fontId="1" fillId="0" borderId="0" xfId="1" applyNumberFormat="1" applyFont="1"/>
    <xf numFmtId="165" fontId="0" fillId="0" borderId="1" xfId="1" applyNumberFormat="1" applyFont="1" applyBorder="1" applyAlignment="1" applyProtection="1">
      <alignment horizontal="center"/>
      <protection locked="0"/>
    </xf>
    <xf numFmtId="165" fontId="1" fillId="0" borderId="1" xfId="1" applyNumberFormat="1" applyFont="1" applyFill="1" applyBorder="1" applyAlignment="1" applyProtection="1">
      <alignment vertical="center"/>
      <protection locked="0"/>
    </xf>
    <xf numFmtId="165" fontId="1" fillId="0" borderId="1" xfId="1" applyNumberFormat="1" applyFont="1" applyFill="1" applyBorder="1" applyAlignment="1" applyProtection="1">
      <alignment horizontal="center" vertical="center"/>
      <protection locked="0"/>
    </xf>
    <xf numFmtId="165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1" applyNumberFormat="1" applyFont="1" applyFill="1" applyBorder="1" applyAlignment="1" applyProtection="1">
      <alignment horizontal="right"/>
      <protection locked="0"/>
    </xf>
    <xf numFmtId="0" fontId="3" fillId="2" borderId="5" xfId="0" applyFont="1" applyFill="1" applyBorder="1" applyProtection="1"/>
    <xf numFmtId="165" fontId="3" fillId="2" borderId="6" xfId="1" applyNumberFormat="1" applyFont="1" applyFill="1" applyBorder="1" applyProtection="1"/>
    <xf numFmtId="165" fontId="3" fillId="2" borderId="7" xfId="1" applyNumberFormat="1" applyFont="1" applyFill="1" applyBorder="1" applyProtection="1"/>
    <xf numFmtId="0" fontId="7" fillId="4" borderId="8" xfId="0" applyFont="1" applyFill="1" applyBorder="1" applyProtection="1"/>
    <xf numFmtId="165" fontId="7" fillId="4" borderId="9" xfId="1" applyNumberFormat="1" applyFont="1" applyFill="1" applyBorder="1" applyProtection="1"/>
    <xf numFmtId="165" fontId="7" fillId="4" borderId="10" xfId="1" applyNumberFormat="1" applyFont="1" applyFill="1" applyBorder="1" applyProtection="1"/>
    <xf numFmtId="165" fontId="1" fillId="0" borderId="4" xfId="1" applyNumberFormat="1" applyFont="1" applyFill="1" applyBorder="1" applyAlignment="1" applyProtection="1">
      <alignment horizontal="right"/>
    </xf>
    <xf numFmtId="49" fontId="1" fillId="0" borderId="3" xfId="0" applyNumberFormat="1" applyFont="1" applyBorder="1" applyProtection="1"/>
    <xf numFmtId="165" fontId="1" fillId="0" borderId="1" xfId="1" applyNumberFormat="1" applyFont="1" applyFill="1" applyBorder="1" applyProtection="1"/>
    <xf numFmtId="0" fontId="3" fillId="2" borderId="3" xfId="0" applyFont="1" applyFill="1" applyBorder="1" applyProtection="1"/>
    <xf numFmtId="165" fontId="3" fillId="2" borderId="1" xfId="1" applyNumberFormat="1" applyFont="1" applyFill="1" applyBorder="1" applyProtection="1"/>
    <xf numFmtId="165" fontId="3" fillId="2" borderId="4" xfId="1" applyNumberFormat="1" applyFont="1" applyFill="1" applyBorder="1" applyProtection="1"/>
    <xf numFmtId="0" fontId="4" fillId="0" borderId="3" xfId="0" applyFont="1" applyBorder="1" applyProtection="1"/>
    <xf numFmtId="165" fontId="1" fillId="0" borderId="1" xfId="1" applyNumberFormat="1" applyFont="1" applyBorder="1" applyAlignment="1" applyProtection="1">
      <alignment horizontal="center"/>
    </xf>
    <xf numFmtId="165" fontId="1" fillId="0" borderId="1" xfId="1" applyNumberFormat="1" applyFont="1" applyBorder="1" applyAlignment="1" applyProtection="1">
      <alignment horizontal="center" wrapText="1"/>
    </xf>
    <xf numFmtId="165" fontId="1" fillId="0" borderId="4" xfId="1" applyNumberFormat="1" applyFont="1" applyBorder="1" applyAlignment="1" applyProtection="1">
      <alignment horizontal="center"/>
    </xf>
    <xf numFmtId="165" fontId="1" fillId="0" borderId="4" xfId="1" applyNumberFormat="1" applyFont="1" applyFill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wrapText="1"/>
    </xf>
    <xf numFmtId="165" fontId="5" fillId="0" borderId="1" xfId="1" applyNumberFormat="1" applyFont="1" applyBorder="1" applyAlignment="1" applyProtection="1">
      <alignment horizontal="center" vertical="center"/>
    </xf>
    <xf numFmtId="165" fontId="1" fillId="0" borderId="1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wrapText="1"/>
    </xf>
    <xf numFmtId="165" fontId="1" fillId="0" borderId="1" xfId="1" applyNumberFormat="1" applyFont="1" applyFill="1" applyBorder="1" applyAlignment="1" applyProtection="1">
      <alignment horizontal="left"/>
    </xf>
    <xf numFmtId="165" fontId="1" fillId="0" borderId="1" xfId="1" applyNumberFormat="1" applyFont="1" applyBorder="1" applyProtection="1"/>
    <xf numFmtId="165" fontId="3" fillId="0" borderId="4" xfId="1" applyNumberFormat="1" applyFont="1" applyFill="1" applyBorder="1" applyAlignment="1" applyProtection="1">
      <alignment horizontal="left"/>
    </xf>
    <xf numFmtId="0" fontId="3" fillId="0" borderId="3" xfId="0" applyFont="1" applyBorder="1" applyAlignment="1" applyProtection="1">
      <alignment horizontal="center"/>
    </xf>
    <xf numFmtId="165" fontId="3" fillId="0" borderId="1" xfId="1" applyNumberFormat="1" applyFont="1" applyBorder="1" applyAlignment="1" applyProtection="1">
      <alignment horizontal="center"/>
    </xf>
    <xf numFmtId="165" fontId="3" fillId="0" borderId="1" xfId="1" applyNumberFormat="1" applyFont="1" applyBorder="1" applyAlignment="1" applyProtection="1">
      <alignment horizontal="center" wrapText="1"/>
    </xf>
    <xf numFmtId="165" fontId="3" fillId="0" borderId="4" xfId="1" applyNumberFormat="1" applyFont="1" applyBorder="1" applyAlignment="1" applyProtection="1">
      <alignment horizontal="center"/>
    </xf>
    <xf numFmtId="165" fontId="1" fillId="3" borderId="4" xfId="1" applyNumberFormat="1" applyFont="1" applyFill="1" applyBorder="1" applyAlignment="1" applyProtection="1">
      <alignment vertical="center"/>
    </xf>
    <xf numFmtId="165" fontId="6" fillId="0" borderId="1" xfId="1" applyNumberFormat="1" applyFont="1" applyBorder="1" applyAlignment="1" applyProtection="1">
      <alignment vertical="center"/>
    </xf>
    <xf numFmtId="165" fontId="1" fillId="0" borderId="1" xfId="1" applyNumberFormat="1" applyFont="1" applyFill="1" applyBorder="1" applyAlignment="1" applyProtection="1">
      <alignment vertical="center"/>
    </xf>
    <xf numFmtId="0" fontId="1" fillId="0" borderId="3" xfId="0" applyFont="1" applyBorder="1" applyAlignment="1" applyProtection="1">
      <alignment horizontal="left"/>
    </xf>
    <xf numFmtId="165" fontId="3" fillId="0" borderId="1" xfId="1" applyNumberFormat="1" applyFont="1" applyFill="1" applyBorder="1" applyProtection="1"/>
    <xf numFmtId="165" fontId="3" fillId="0" borderId="4" xfId="1" applyNumberFormat="1" applyFont="1" applyFill="1" applyBorder="1" applyProtection="1"/>
    <xf numFmtId="165" fontId="3" fillId="0" borderId="1" xfId="1" applyNumberFormat="1" applyFont="1" applyBorder="1" applyProtection="1"/>
    <xf numFmtId="165" fontId="3" fillId="0" borderId="4" xfId="1" applyNumberFormat="1" applyFont="1" applyBorder="1" applyProtection="1"/>
    <xf numFmtId="165" fontId="1" fillId="0" borderId="4" xfId="1" applyNumberFormat="1" applyFont="1" applyFill="1" applyBorder="1" applyProtection="1"/>
    <xf numFmtId="165" fontId="0" fillId="0" borderId="4" xfId="1" applyNumberFormat="1" applyFont="1" applyBorder="1" applyAlignment="1" applyProtection="1">
      <alignment horizontal="center"/>
    </xf>
    <xf numFmtId="49" fontId="0" fillId="0" borderId="3" xfId="0" applyNumberFormat="1" applyBorder="1" applyAlignment="1" applyProtection="1">
      <alignment wrapText="1"/>
    </xf>
    <xf numFmtId="14" fontId="1" fillId="0" borderId="13" xfId="0" applyNumberFormat="1" applyFont="1" applyBorder="1" applyAlignment="1" applyProtection="1">
      <alignment horizontal="left"/>
    </xf>
    <xf numFmtId="165" fontId="1" fillId="0" borderId="14" xfId="1" applyNumberFormat="1" applyFont="1" applyBorder="1" applyProtection="1"/>
    <xf numFmtId="165" fontId="1" fillId="0" borderId="15" xfId="1" applyNumberFormat="1" applyFont="1" applyBorder="1" applyProtection="1"/>
    <xf numFmtId="14" fontId="2" fillId="0" borderId="16" xfId="0" applyNumberFormat="1" applyFont="1" applyBorder="1" applyAlignment="1" applyProtection="1">
      <alignment horizontal="center"/>
    </xf>
    <xf numFmtId="14" fontId="2" fillId="0" borderId="1" xfId="0" applyNumberFormat="1" applyFont="1" applyBorder="1" applyAlignment="1" applyProtection="1">
      <alignment horizontal="center"/>
    </xf>
    <xf numFmtId="14" fontId="2" fillId="0" borderId="17" xfId="0" applyNumberFormat="1" applyFont="1" applyBorder="1" applyAlignment="1" applyProtection="1">
      <alignment horizontal="center"/>
    </xf>
    <xf numFmtId="14" fontId="2" fillId="0" borderId="18" xfId="0" applyNumberFormat="1" applyFont="1" applyBorder="1" applyAlignment="1" applyProtection="1">
      <alignment horizontal="center"/>
    </xf>
    <xf numFmtId="14" fontId="3" fillId="0" borderId="19" xfId="0" applyNumberFormat="1" applyFont="1" applyBorder="1" applyAlignment="1" applyProtection="1">
      <alignment horizontal="center"/>
    </xf>
    <xf numFmtId="14" fontId="3" fillId="0" borderId="20" xfId="0" applyNumberFormat="1" applyFont="1" applyBorder="1" applyAlignment="1" applyProtection="1">
      <alignment horizontal="center"/>
    </xf>
    <xf numFmtId="0" fontId="1" fillId="0" borderId="11" xfId="0" applyFont="1" applyBorder="1" applyProtection="1"/>
    <xf numFmtId="165" fontId="1" fillId="0" borderId="2" xfId="1" applyNumberFormat="1" applyFont="1" applyBorder="1" applyProtection="1"/>
    <xf numFmtId="165" fontId="1" fillId="0" borderId="12" xfId="1" applyNumberFormat="1" applyFont="1" applyBorder="1" applyProtection="1"/>
    <xf numFmtId="165" fontId="3" fillId="0" borderId="1" xfId="1" applyNumberFormat="1" applyFont="1" applyBorder="1" applyAlignment="1" applyProtection="1">
      <alignment horizontal="center"/>
    </xf>
    <xf numFmtId="165" fontId="3" fillId="0" borderId="4" xfId="1" applyNumberFormat="1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757E-E137-41E0-87FB-ACC529383505}">
  <sheetPr>
    <tabColor rgb="FFCCFFCC"/>
    <pageSetUpPr fitToPage="1"/>
  </sheetPr>
  <dimension ref="B1:E41"/>
  <sheetViews>
    <sheetView tabSelected="1" workbookViewId="0">
      <selection activeCell="J11" sqref="J11"/>
    </sheetView>
  </sheetViews>
  <sheetFormatPr defaultColWidth="9.140625" defaultRowHeight="12.75" x14ac:dyDescent="0.2"/>
  <cols>
    <col min="1" max="1" width="9.140625" style="1"/>
    <col min="2" max="2" width="40.5703125" style="1" customWidth="1"/>
    <col min="3" max="3" width="11.140625" style="4" bestFit="1" customWidth="1"/>
    <col min="4" max="4" width="14.140625" style="4" bestFit="1" customWidth="1"/>
    <col min="5" max="5" width="17.42578125" style="4" bestFit="1" customWidth="1"/>
    <col min="6" max="16384" width="9.140625" style="1"/>
  </cols>
  <sheetData>
    <row r="1" spans="2:5" ht="13.5" thickBot="1" x14ac:dyDescent="0.25">
      <c r="B1" s="2"/>
      <c r="C1" s="3"/>
      <c r="D1" s="3"/>
      <c r="E1" s="3"/>
    </row>
    <row r="2" spans="2:5" x14ac:dyDescent="0.2">
      <c r="B2" s="49"/>
      <c r="C2" s="50"/>
      <c r="D2" s="50"/>
      <c r="E2" s="51"/>
    </row>
    <row r="3" spans="2:5" ht="18" x14ac:dyDescent="0.25">
      <c r="B3" s="52" t="s">
        <v>0</v>
      </c>
      <c r="C3" s="53"/>
      <c r="D3" s="53"/>
      <c r="E3" s="54"/>
    </row>
    <row r="4" spans="2:5" ht="18.75" thickBot="1" x14ac:dyDescent="0.3">
      <c r="B4" s="55" t="s">
        <v>1</v>
      </c>
      <c r="C4" s="56"/>
      <c r="D4" s="56"/>
      <c r="E4" s="57"/>
    </row>
    <row r="5" spans="2:5" x14ac:dyDescent="0.2">
      <c r="B5" s="58"/>
      <c r="C5" s="59"/>
      <c r="D5" s="59"/>
      <c r="E5" s="60"/>
    </row>
    <row r="6" spans="2:5" x14ac:dyDescent="0.2">
      <c r="B6" s="22" t="s">
        <v>2</v>
      </c>
      <c r="C6" s="61" t="s">
        <v>3</v>
      </c>
      <c r="D6" s="61"/>
      <c r="E6" s="62"/>
    </row>
    <row r="7" spans="2:5" x14ac:dyDescent="0.2">
      <c r="B7" s="63"/>
      <c r="C7" s="35"/>
      <c r="D7" s="35" t="s">
        <v>4</v>
      </c>
      <c r="E7" s="37"/>
    </row>
    <row r="8" spans="2:5" x14ac:dyDescent="0.2">
      <c r="B8" s="34" t="s">
        <v>5</v>
      </c>
      <c r="C8" s="35" t="s">
        <v>6</v>
      </c>
      <c r="D8" s="35" t="s">
        <v>7</v>
      </c>
      <c r="E8" s="37" t="s">
        <v>8</v>
      </c>
    </row>
    <row r="9" spans="2:5" ht="15" x14ac:dyDescent="0.2">
      <c r="B9" s="48" t="s">
        <v>9</v>
      </c>
      <c r="C9" s="28">
        <f>1*2</f>
        <v>2</v>
      </c>
      <c r="D9" s="5"/>
      <c r="E9" s="47">
        <f>D9*C9</f>
        <v>0</v>
      </c>
    </row>
    <row r="10" spans="2:5" ht="15" x14ac:dyDescent="0.2">
      <c r="B10" s="48" t="s">
        <v>10</v>
      </c>
      <c r="C10" s="28">
        <f>1*4+1*4</f>
        <v>8</v>
      </c>
      <c r="D10" s="5"/>
      <c r="E10" s="47">
        <f>D10*C10</f>
        <v>0</v>
      </c>
    </row>
    <row r="11" spans="2:5" ht="15" x14ac:dyDescent="0.2">
      <c r="B11" s="48" t="s">
        <v>11</v>
      </c>
      <c r="C11" s="28">
        <f>2*4+3*4</f>
        <v>20</v>
      </c>
      <c r="D11" s="5"/>
      <c r="E11" s="47">
        <f>D11*C11</f>
        <v>0</v>
      </c>
    </row>
    <row r="12" spans="2:5" x14ac:dyDescent="0.2">
      <c r="B12" s="19" t="s">
        <v>12</v>
      </c>
      <c r="C12" s="20"/>
      <c r="D12" s="20" t="s">
        <v>3</v>
      </c>
      <c r="E12" s="21">
        <f>SUM(E9:E11)</f>
        <v>0</v>
      </c>
    </row>
    <row r="13" spans="2:5" x14ac:dyDescent="0.2">
      <c r="B13" s="22" t="s">
        <v>13</v>
      </c>
      <c r="C13" s="42">
        <v>1</v>
      </c>
      <c r="D13" s="42"/>
      <c r="E13" s="43">
        <f>E12*0.75%</f>
        <v>0</v>
      </c>
    </row>
    <row r="14" spans="2:5" x14ac:dyDescent="0.2">
      <c r="B14" s="19" t="s">
        <v>14</v>
      </c>
      <c r="C14" s="20"/>
      <c r="D14" s="20"/>
      <c r="E14" s="21">
        <f>0.75%*E12</f>
        <v>0</v>
      </c>
    </row>
    <row r="15" spans="2:5" x14ac:dyDescent="0.2">
      <c r="B15" s="22" t="s">
        <v>15</v>
      </c>
      <c r="C15" s="32"/>
      <c r="D15" s="44"/>
      <c r="E15" s="45"/>
    </row>
    <row r="16" spans="2:5" ht="24.75" customHeight="1" x14ac:dyDescent="0.2">
      <c r="B16" s="34" t="s">
        <v>16</v>
      </c>
      <c r="C16" s="35" t="s">
        <v>6</v>
      </c>
      <c r="D16" s="36" t="s">
        <v>17</v>
      </c>
      <c r="E16" s="37" t="s">
        <v>8</v>
      </c>
    </row>
    <row r="17" spans="2:5" x14ac:dyDescent="0.2">
      <c r="B17" s="34"/>
      <c r="C17" s="23"/>
      <c r="D17" s="24"/>
      <c r="E17" s="46" t="s">
        <v>3</v>
      </c>
    </row>
    <row r="18" spans="2:5" ht="25.5" x14ac:dyDescent="0.2">
      <c r="B18" s="27" t="s">
        <v>18</v>
      </c>
      <c r="C18" s="39">
        <f>(5*4*2)*4+(5*4*3)*4</f>
        <v>400</v>
      </c>
      <c r="D18" s="6"/>
      <c r="E18" s="38">
        <f t="shared" ref="E18:E23" si="0">D18*C18</f>
        <v>0</v>
      </c>
    </row>
    <row r="19" spans="2:5" ht="25.5" x14ac:dyDescent="0.2">
      <c r="B19" s="27" t="s">
        <v>19</v>
      </c>
      <c r="C19" s="39">
        <f>(5*1)*4+(5*1)*4</f>
        <v>40</v>
      </c>
      <c r="D19" s="6"/>
      <c r="E19" s="38">
        <f t="shared" si="0"/>
        <v>0</v>
      </c>
    </row>
    <row r="20" spans="2:5" ht="25.5" x14ac:dyDescent="0.2">
      <c r="B20" s="27" t="s">
        <v>20</v>
      </c>
      <c r="C20" s="40">
        <f>5*1</f>
        <v>5</v>
      </c>
      <c r="D20" s="6"/>
      <c r="E20" s="38">
        <f t="shared" si="0"/>
        <v>0</v>
      </c>
    </row>
    <row r="21" spans="2:5" ht="25.5" x14ac:dyDescent="0.2">
      <c r="B21" s="27" t="s">
        <v>21</v>
      </c>
      <c r="C21" s="40">
        <f>1000*15%</f>
        <v>150</v>
      </c>
      <c r="D21" s="6"/>
      <c r="E21" s="38">
        <f t="shared" si="0"/>
        <v>0</v>
      </c>
    </row>
    <row r="22" spans="2:5" ht="15" x14ac:dyDescent="0.2">
      <c r="B22" s="27" t="s">
        <v>22</v>
      </c>
      <c r="C22" s="39">
        <f>2*4+3*4</f>
        <v>20</v>
      </c>
      <c r="D22" s="6"/>
      <c r="E22" s="38">
        <f t="shared" si="0"/>
        <v>0</v>
      </c>
    </row>
    <row r="23" spans="2:5" x14ac:dyDescent="0.2">
      <c r="B23" s="41" t="s">
        <v>23</v>
      </c>
      <c r="C23" s="40">
        <f>(2*5)*1</f>
        <v>10</v>
      </c>
      <c r="D23" s="6"/>
      <c r="E23" s="38">
        <f t="shared" si="0"/>
        <v>0</v>
      </c>
    </row>
    <row r="24" spans="2:5" x14ac:dyDescent="0.2">
      <c r="B24" s="19" t="s">
        <v>24</v>
      </c>
      <c r="C24" s="20"/>
      <c r="D24" s="20"/>
      <c r="E24" s="21">
        <f>SUM(E18:E23)</f>
        <v>0</v>
      </c>
    </row>
    <row r="25" spans="2:5" x14ac:dyDescent="0.2">
      <c r="B25" s="22" t="s">
        <v>25</v>
      </c>
      <c r="C25" s="31"/>
      <c r="D25" s="32"/>
      <c r="E25" s="33"/>
    </row>
    <row r="26" spans="2:5" ht="25.5" x14ac:dyDescent="0.2">
      <c r="B26" s="34" t="s">
        <v>16</v>
      </c>
      <c r="C26" s="35" t="s">
        <v>6</v>
      </c>
      <c r="D26" s="36" t="s">
        <v>17</v>
      </c>
      <c r="E26" s="37" t="s">
        <v>8</v>
      </c>
    </row>
    <row r="27" spans="2:5" ht="25.5" x14ac:dyDescent="0.2">
      <c r="B27" s="30" t="s">
        <v>26</v>
      </c>
      <c r="C27" s="28">
        <f t="shared" ref="C27:C33" si="1">(4*12)*2+(4*22)*2</f>
        <v>272</v>
      </c>
      <c r="D27" s="7"/>
      <c r="E27" s="26">
        <f>C27*D27</f>
        <v>0</v>
      </c>
    </row>
    <row r="28" spans="2:5" ht="38.25" x14ac:dyDescent="0.2">
      <c r="B28" s="27" t="s">
        <v>27</v>
      </c>
      <c r="C28" s="28">
        <f t="shared" si="1"/>
        <v>272</v>
      </c>
      <c r="D28" s="7"/>
      <c r="E28" s="26">
        <f>C28*D28</f>
        <v>0</v>
      </c>
    </row>
    <row r="29" spans="2:5" ht="25.5" x14ac:dyDescent="0.2">
      <c r="B29" s="30" t="s">
        <v>28</v>
      </c>
      <c r="C29" s="28">
        <f t="shared" si="1"/>
        <v>272</v>
      </c>
      <c r="D29" s="7"/>
      <c r="E29" s="26">
        <f>C29*D29</f>
        <v>0</v>
      </c>
    </row>
    <row r="30" spans="2:5" ht="25.5" x14ac:dyDescent="0.2">
      <c r="B30" s="27" t="s">
        <v>29</v>
      </c>
      <c r="C30" s="28">
        <f t="shared" si="1"/>
        <v>272</v>
      </c>
      <c r="D30" s="7"/>
      <c r="E30" s="26">
        <f>C30*D30</f>
        <v>0</v>
      </c>
    </row>
    <row r="31" spans="2:5" ht="51" x14ac:dyDescent="0.2">
      <c r="B31" s="27" t="s">
        <v>30</v>
      </c>
      <c r="C31" s="28">
        <f t="shared" si="1"/>
        <v>272</v>
      </c>
      <c r="D31" s="7"/>
      <c r="E31" s="26">
        <f>C31*D31</f>
        <v>0</v>
      </c>
    </row>
    <row r="32" spans="2:5" ht="51" x14ac:dyDescent="0.2">
      <c r="B32" s="27" t="s">
        <v>31</v>
      </c>
      <c r="C32" s="28">
        <f t="shared" si="1"/>
        <v>272</v>
      </c>
      <c r="D32" s="7"/>
      <c r="E32" s="26">
        <f>C32*D32</f>
        <v>0</v>
      </c>
    </row>
    <row r="33" spans="2:5" ht="25.5" x14ac:dyDescent="0.2">
      <c r="B33" s="27" t="s">
        <v>32</v>
      </c>
      <c r="C33" s="28">
        <f t="shared" si="1"/>
        <v>272</v>
      </c>
      <c r="D33" s="7"/>
      <c r="E33" s="26">
        <f>C33*D33</f>
        <v>0</v>
      </c>
    </row>
    <row r="34" spans="2:5" ht="25.5" x14ac:dyDescent="0.2">
      <c r="B34" s="27" t="s">
        <v>33</v>
      </c>
      <c r="C34" s="29">
        <v>2</v>
      </c>
      <c r="D34" s="8"/>
      <c r="E34" s="26">
        <f t="shared" ref="E27:E35" si="2">D34*C34</f>
        <v>0</v>
      </c>
    </row>
    <row r="35" spans="2:5" x14ac:dyDescent="0.2">
      <c r="B35" s="27" t="s">
        <v>34</v>
      </c>
      <c r="C35" s="29">
        <f>1*10+1*10</f>
        <v>20</v>
      </c>
      <c r="D35" s="8"/>
      <c r="E35" s="26">
        <f t="shared" si="2"/>
        <v>0</v>
      </c>
    </row>
    <row r="36" spans="2:5" x14ac:dyDescent="0.2">
      <c r="B36" s="19" t="s">
        <v>35</v>
      </c>
      <c r="C36" s="20"/>
      <c r="D36" s="20"/>
      <c r="E36" s="21">
        <f>SUM(E27:E35)</f>
        <v>0</v>
      </c>
    </row>
    <row r="37" spans="2:5" x14ac:dyDescent="0.2">
      <c r="B37" s="22" t="s">
        <v>36</v>
      </c>
      <c r="C37" s="23"/>
      <c r="D37" s="24"/>
      <c r="E37" s="25"/>
    </row>
    <row r="38" spans="2:5" x14ac:dyDescent="0.2">
      <c r="B38" s="17" t="s">
        <v>37</v>
      </c>
      <c r="C38" s="18">
        <v>8</v>
      </c>
      <c r="D38" s="9"/>
      <c r="E38" s="16">
        <f>ROUND(C38*D38,0)</f>
        <v>0</v>
      </c>
    </row>
    <row r="39" spans="2:5" ht="13.5" thickBot="1" x14ac:dyDescent="0.25">
      <c r="B39" s="10" t="s">
        <v>38</v>
      </c>
      <c r="C39" s="11"/>
      <c r="D39" s="11"/>
      <c r="E39" s="12">
        <f>SUM(E38)</f>
        <v>0</v>
      </c>
    </row>
    <row r="40" spans="2:5" ht="14.25" thickTop="1" thickBot="1" x14ac:dyDescent="0.25">
      <c r="B40" s="13" t="s">
        <v>39</v>
      </c>
      <c r="C40" s="14"/>
      <c r="D40" s="14"/>
      <c r="E40" s="15">
        <f>E36+E24+E12+E39+E14</f>
        <v>0</v>
      </c>
    </row>
    <row r="41" spans="2:5" ht="13.5" thickTop="1" x14ac:dyDescent="0.2"/>
  </sheetData>
  <sheetProtection algorithmName="SHA-512" hashValue="ZAXMaD1oln7W4X1DwX9l8VNSYQ9oyx7a3gpOBieOsQ5TZbEUFSJe0V4XU4/RWpwIFHM5y20pYL1b8wC3FYR7GA==" saltValue="6K9E7GbQatoe7py36r7D4g==" spinCount="100000" sheet="1" objects="1" scenarios="1"/>
  <mergeCells count="3">
    <mergeCell ref="B3:E3"/>
    <mergeCell ref="B4:E4"/>
    <mergeCell ref="C6:E6"/>
  </mergeCells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3_Budget Koutiala Yorosso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cp:lastPrinted>2023-12-27T11:55:05Z</cp:lastPrinted>
  <dcterms:created xsi:type="dcterms:W3CDTF">2023-12-27T11:44:53Z</dcterms:created>
  <dcterms:modified xsi:type="dcterms:W3CDTF">2023-12-27T11:58:53Z</dcterms:modified>
</cp:coreProperties>
</file>